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4" i="1" l="1"/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85" i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25" i="1"/>
  <c r="L206" i="1" s="1"/>
  <c r="J14" i="1"/>
  <c r="J25" i="1" s="1"/>
  <c r="J206" i="1" s="1"/>
  <c r="I14" i="1"/>
  <c r="I25" i="1" s="1"/>
  <c r="I206" i="1" s="1"/>
  <c r="H14" i="1"/>
  <c r="H25" i="1" s="1"/>
  <c r="H206" i="1" s="1"/>
  <c r="G14" i="1"/>
  <c r="G25" i="1" s="1"/>
  <c r="G206" i="1" s="1"/>
  <c r="F14" i="1"/>
  <c r="F25" i="1" s="1"/>
  <c r="F206" i="1" s="1"/>
</calcChain>
</file>

<file path=xl/sharedStrings.xml><?xml version="1.0" encoding="utf-8"?>
<sst xmlns="http://schemas.openxmlformats.org/spreadsheetml/2006/main" count="320" uniqueCount="94">
  <si>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</si>
  <si>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</si>
  <si>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</si>
  <si>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</si>
  <si>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</si>
  <si>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</si>
  <si>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</si>
  <si>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</si>
  <si>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</si>
  <si>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</si>
  <si>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</si>
  <si>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</si>
  <si>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</si>
  <si>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</si>
  <si>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</si>
  <si>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</si>
  <si>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</si>
  <si>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</si>
  <si>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</si>
  <si>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</si>
  <si>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</si>
  <si>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</si>
  <si>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</si>
  <si>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</si>
  <si>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</si>
  <si>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</si>
  <si>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</si>
  <si>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</si>
  <si>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</si>
  <si>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</si>
  <si>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</si>
  <si>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</si>
  <si>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</si>
  <si>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</si>
  <si>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</si>
  <si>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</si>
  <si>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</si>
  <si>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</si>
  <si>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</si>
  <si>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Камышинская ООШ</t>
  </si>
  <si>
    <t>директор</t>
  </si>
  <si>
    <t>Каша вязкая молочная овсяная</t>
  </si>
  <si>
    <t>Чай с молоком и сахаром</t>
  </si>
  <si>
    <t>пшеничный</t>
  </si>
  <si>
    <t>ржаной</t>
  </si>
  <si>
    <t>Мандарин</t>
  </si>
  <si>
    <t>Сыр твердых сортов в нарезке</t>
  </si>
  <si>
    <t>54-9к</t>
  </si>
  <si>
    <t>54-4гн</t>
  </si>
  <si>
    <t>Пром.</t>
  </si>
  <si>
    <t>54-1з</t>
  </si>
  <si>
    <t>Картофель отварной в молоке</t>
  </si>
  <si>
    <t>54-10г</t>
  </si>
  <si>
    <t>Курица тушеная с морковью</t>
  </si>
  <si>
    <t>54-25м</t>
  </si>
  <si>
    <t>Какао с молоком</t>
  </si>
  <si>
    <t>54-21гн</t>
  </si>
  <si>
    <t>Свекла отварная дольками</t>
  </si>
  <si>
    <t>54-28з</t>
  </si>
  <si>
    <t>Каша гречневая рассыпчатая</t>
  </si>
  <si>
    <t>54-4г</t>
  </si>
  <si>
    <t>Тефтели из говядины с рисом</t>
  </si>
  <si>
    <t>54-16м</t>
  </si>
  <si>
    <t>Чай с лимоном и сахаром</t>
  </si>
  <si>
    <t>54-3гн</t>
  </si>
  <si>
    <t>Огурец в нарезке</t>
  </si>
  <si>
    <t>54-2з</t>
  </si>
  <si>
    <t>Соус молочный натуральный</t>
  </si>
  <si>
    <t>54-5соус</t>
  </si>
  <si>
    <t>Каша жидкая молочная рисовая</t>
  </si>
  <si>
    <t>54-25.1к</t>
  </si>
  <si>
    <t>Кофейный напиток с молоком</t>
  </si>
  <si>
    <t>54-23гн</t>
  </si>
  <si>
    <t>Яблоко</t>
  </si>
  <si>
    <t xml:space="preserve">Макароны отварные </t>
  </si>
  <si>
    <t>54-1г</t>
  </si>
  <si>
    <t>Рыба тушеная в томате с овощами(минтай)</t>
  </si>
  <si>
    <t>54-11р</t>
  </si>
  <si>
    <t>Шуматова З.С.</t>
  </si>
  <si>
    <t>Каша вязкая молочная пшенная</t>
  </si>
  <si>
    <t>54-6к</t>
  </si>
  <si>
    <t>Макароны отварные с овощами</t>
  </si>
  <si>
    <t>54-2г</t>
  </si>
  <si>
    <t>Помидор в нарезке</t>
  </si>
  <si>
    <t>54-3з</t>
  </si>
  <si>
    <t>Каша жидкая молочная гречневая</t>
  </si>
  <si>
    <t>54-20к</t>
  </si>
  <si>
    <t>Кофейный напиток смолоком</t>
  </si>
  <si>
    <t>Плов с курицей</t>
  </si>
  <si>
    <t>54-12м</t>
  </si>
  <si>
    <t>Фрикадельки из говядины</t>
  </si>
  <si>
    <t>54-29м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</si>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</sst>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47</v>
      </c>
      <c r="L6" s="40">
        <v>18.399999999999999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48</v>
      </c>
      <c r="L8" s="43">
        <v>12.6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49</v>
      </c>
      <c r="L9" s="43">
        <v>2.17</v>
      </c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49</v>
      </c>
      <c r="L10" s="43">
        <v>1.5</v>
      </c>
    </row>
    <row r="11" spans="1:12" ht="15" x14ac:dyDescent="0.25">
      <c r="A11" s="23"/>
      <c r="B11" s="15"/>
      <c r="C11" s="11"/>
      <c r="D11" s="7" t="s">
        <v>24</v>
      </c>
      <c r="E11" s="42" t="s">
        <v>45</v>
      </c>
      <c r="F11" s="43">
        <v>140</v>
      </c>
      <c r="G11" s="43">
        <v>1.1000000000000001</v>
      </c>
      <c r="H11" s="43">
        <v>0.3</v>
      </c>
      <c r="I11" s="43">
        <v>10.5</v>
      </c>
      <c r="J11" s="43">
        <v>49</v>
      </c>
      <c r="K11" s="44" t="s">
        <v>49</v>
      </c>
      <c r="L11" s="43">
        <v>19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50</v>
      </c>
      <c r="L12" s="43">
        <v>13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630</v>
      </c>
      <c r="G14" s="19">
        <f t="shared" ref="G14:J14" si="0">SUM(G6:G13)</f>
        <v>21</v>
      </c>
      <c r="H14" s="19">
        <f t="shared" si="0"/>
        <v>19.300000000000004</v>
      </c>
      <c r="I14" s="19">
        <f t="shared" si="0"/>
        <v>83.9</v>
      </c>
      <c r="J14" s="19">
        <f t="shared" si="0"/>
        <v>592.6</v>
      </c>
      <c r="K14" s="25"/>
      <c r="L14" s="19">
        <v>66.67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25"/>
      <c r="L24" s="19">
        <f t="shared" ref="L24" si="2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F14+F24</f>
        <v>630</v>
      </c>
      <c r="G25" s="32">
        <f t="shared" ref="G25:J25" si="3">G14+G24</f>
        <v>21</v>
      </c>
      <c r="H25" s="32">
        <f t="shared" si="3"/>
        <v>19.300000000000004</v>
      </c>
      <c r="I25" s="32">
        <f t="shared" si="3"/>
        <v>83.9</v>
      </c>
      <c r="J25" s="32">
        <f t="shared" si="3"/>
        <v>592.6</v>
      </c>
      <c r="K25" s="32"/>
      <c r="L25" s="32">
        <f t="shared" ref="L25" si="4">L14+L24</f>
        <v>66.67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51</v>
      </c>
      <c r="F26" s="40">
        <v>150</v>
      </c>
      <c r="G26" s="40">
        <v>4.5</v>
      </c>
      <c r="H26" s="40">
        <v>5.5</v>
      </c>
      <c r="I26" s="40">
        <v>26.5</v>
      </c>
      <c r="J26" s="40">
        <v>173.7</v>
      </c>
      <c r="K26" s="41" t="s">
        <v>52</v>
      </c>
      <c r="L26" s="40">
        <v>17.64</v>
      </c>
    </row>
    <row r="27" spans="1:12" ht="15" x14ac:dyDescent="0.25">
      <c r="A27" s="14"/>
      <c r="B27" s="15"/>
      <c r="C27" s="11"/>
      <c r="D27" s="6"/>
      <c r="E27" s="42" t="s">
        <v>53</v>
      </c>
      <c r="F27" s="43">
        <v>100</v>
      </c>
      <c r="G27" s="43">
        <v>14.1</v>
      </c>
      <c r="H27" s="43">
        <v>5.8</v>
      </c>
      <c r="I27" s="43">
        <v>4.4000000000000004</v>
      </c>
      <c r="J27" s="43">
        <v>126.4</v>
      </c>
      <c r="K27" s="44" t="s">
        <v>54</v>
      </c>
      <c r="L27" s="43">
        <v>23.6</v>
      </c>
    </row>
    <row r="28" spans="1:12" ht="15" x14ac:dyDescent="0.25">
      <c r="A28" s="14"/>
      <c r="B28" s="15"/>
      <c r="C28" s="11"/>
      <c r="D28" s="7" t="s">
        <v>22</v>
      </c>
      <c r="E28" s="42" t="s">
        <v>55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56</v>
      </c>
      <c r="L28" s="43">
        <v>15.4</v>
      </c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25</v>
      </c>
      <c r="G29" s="43">
        <v>1.9</v>
      </c>
      <c r="H29" s="43">
        <v>0.2</v>
      </c>
      <c r="I29" s="43">
        <v>12.3</v>
      </c>
      <c r="J29" s="43">
        <v>58.6</v>
      </c>
      <c r="K29" s="44" t="s">
        <v>49</v>
      </c>
      <c r="L29" s="43">
        <v>1.5</v>
      </c>
    </row>
    <row r="30" spans="1:12" ht="15" x14ac:dyDescent="0.25">
      <c r="A30" s="14"/>
      <c r="B30" s="15"/>
      <c r="C30" s="11"/>
      <c r="D30" s="7" t="s">
        <v>23</v>
      </c>
      <c r="E30" s="42" t="s">
        <v>44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49</v>
      </c>
      <c r="L30" s="43">
        <v>1.5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51" t="s">
        <v>26</v>
      </c>
      <c r="E32" s="42" t="s">
        <v>57</v>
      </c>
      <c r="F32" s="43">
        <v>60</v>
      </c>
      <c r="G32" s="43">
        <v>0.9</v>
      </c>
      <c r="H32" s="43">
        <v>0.1</v>
      </c>
      <c r="I32" s="43">
        <v>5.2</v>
      </c>
      <c r="J32" s="43">
        <v>25.2</v>
      </c>
      <c r="K32" s="44" t="s">
        <v>58</v>
      </c>
      <c r="L32" s="43">
        <v>6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550</v>
      </c>
      <c r="G34" s="19">
        <f t="shared" ref="G34" si="5">SUM(G26:G33)</f>
        <v>27.099999999999998</v>
      </c>
      <c r="H34" s="19">
        <f t="shared" ref="H34" si="6">SUM(H26:H33)</f>
        <v>15.299999999999999</v>
      </c>
      <c r="I34" s="19">
        <f t="shared" ref="I34" si="7">SUM(I26:I33)</f>
        <v>65.900000000000006</v>
      </c>
      <c r="J34" s="19">
        <f t="shared" ref="J34:L34" si="8">SUM(J26:J33)</f>
        <v>509.90000000000003</v>
      </c>
      <c r="K34" s="25"/>
      <c r="L34" s="19">
        <f t="shared" si="8"/>
        <v>65.64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9">SUM(G35:G43)</f>
        <v>0</v>
      </c>
      <c r="H44" s="19">
        <f t="shared" ref="H44" si="10">SUM(H35:H43)</f>
        <v>0</v>
      </c>
      <c r="I44" s="19">
        <f t="shared" ref="I44" si="11">SUM(I35:I43)</f>
        <v>0</v>
      </c>
      <c r="J44" s="19">
        <f t="shared" ref="J44:L44" si="12">SUM(J35:J43)</f>
        <v>0</v>
      </c>
      <c r="K44" s="25"/>
      <c r="L44" s="19">
        <f t="shared" si="12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52" t="s">
        <v>4</v>
      </c>
      <c r="D45" s="53"/>
      <c r="E45" s="31"/>
      <c r="F45" s="32">
        <f>F34+F44</f>
        <v>550</v>
      </c>
      <c r="G45" s="32">
        <f t="shared" ref="G45" si="13">G34+G44</f>
        <v>27.099999999999998</v>
      </c>
      <c r="H45" s="32">
        <f t="shared" ref="H45" si="14">H34+H44</f>
        <v>15.299999999999999</v>
      </c>
      <c r="I45" s="32">
        <f t="shared" ref="I45" si="15">I34+I44</f>
        <v>65.900000000000006</v>
      </c>
      <c r="J45" s="32">
        <f t="shared" ref="J45:L45" si="16">J34+J44</f>
        <v>509.90000000000003</v>
      </c>
      <c r="K45" s="32"/>
      <c r="L45" s="32">
        <f t="shared" si="16"/>
        <v>65.64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59</v>
      </c>
      <c r="F46" s="40">
        <v>150</v>
      </c>
      <c r="G46" s="40">
        <v>8.1999999999999993</v>
      </c>
      <c r="H46" s="40">
        <v>6.3</v>
      </c>
      <c r="I46" s="40">
        <v>35.9</v>
      </c>
      <c r="J46" s="40">
        <v>233.7</v>
      </c>
      <c r="K46" s="41" t="s">
        <v>60</v>
      </c>
      <c r="L46" s="40">
        <v>16.75</v>
      </c>
    </row>
    <row r="47" spans="1:12" ht="15" x14ac:dyDescent="0.25">
      <c r="A47" s="23"/>
      <c r="B47" s="15"/>
      <c r="C47" s="11"/>
      <c r="D47" s="6"/>
      <c r="E47" s="42" t="s">
        <v>61</v>
      </c>
      <c r="F47" s="43">
        <v>90</v>
      </c>
      <c r="G47" s="43">
        <v>13</v>
      </c>
      <c r="H47" s="43">
        <v>13.2</v>
      </c>
      <c r="I47" s="43">
        <v>7.3</v>
      </c>
      <c r="J47" s="43">
        <v>199.7</v>
      </c>
      <c r="K47" s="44" t="s">
        <v>62</v>
      </c>
      <c r="L47" s="43">
        <v>33.43</v>
      </c>
    </row>
    <row r="48" spans="1:12" ht="15" x14ac:dyDescent="0.25">
      <c r="A48" s="23"/>
      <c r="B48" s="15"/>
      <c r="C48" s="11"/>
      <c r="D48" s="7" t="s">
        <v>22</v>
      </c>
      <c r="E48" s="42" t="s">
        <v>63</v>
      </c>
      <c r="F48" s="43">
        <v>200</v>
      </c>
      <c r="G48" s="43">
        <v>0.2</v>
      </c>
      <c r="H48" s="43">
        <v>0.01</v>
      </c>
      <c r="I48" s="43">
        <v>6.6</v>
      </c>
      <c r="J48" s="43">
        <v>27.9</v>
      </c>
      <c r="K48" s="44" t="s">
        <v>64</v>
      </c>
      <c r="L48" s="43">
        <v>9.1999999999999993</v>
      </c>
    </row>
    <row r="49" spans="1:12" ht="15" x14ac:dyDescent="0.25">
      <c r="A49" s="23"/>
      <c r="B49" s="15"/>
      <c r="C49" s="11"/>
      <c r="D49" s="7" t="s">
        <v>23</v>
      </c>
      <c r="E49" s="42" t="s">
        <v>43</v>
      </c>
      <c r="F49" s="43">
        <v>45</v>
      </c>
      <c r="G49" s="43">
        <v>3.4</v>
      </c>
      <c r="H49" s="43">
        <v>0.4</v>
      </c>
      <c r="I49" s="43">
        <v>22.1</v>
      </c>
      <c r="J49" s="43">
        <v>105.5</v>
      </c>
      <c r="K49" s="44" t="s">
        <v>49</v>
      </c>
      <c r="L49" s="43">
        <v>2.17</v>
      </c>
    </row>
    <row r="50" spans="1:12" ht="15" x14ac:dyDescent="0.25">
      <c r="A50" s="23"/>
      <c r="B50" s="15"/>
      <c r="C50" s="11"/>
      <c r="D50" s="7" t="s">
        <v>23</v>
      </c>
      <c r="E50" s="42" t="s">
        <v>44</v>
      </c>
      <c r="F50" s="43">
        <v>25</v>
      </c>
      <c r="G50" s="43">
        <v>1.7</v>
      </c>
      <c r="H50" s="43">
        <v>0.3</v>
      </c>
      <c r="I50" s="43">
        <v>8.4</v>
      </c>
      <c r="J50" s="43">
        <v>42.7</v>
      </c>
      <c r="K50" s="44" t="s">
        <v>49</v>
      </c>
      <c r="L50" s="43">
        <v>1.5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51" t="s">
        <v>26</v>
      </c>
      <c r="E52" s="42" t="s">
        <v>65</v>
      </c>
      <c r="F52" s="43">
        <v>60</v>
      </c>
      <c r="G52" s="43">
        <v>0.5</v>
      </c>
      <c r="H52" s="43">
        <v>0.01</v>
      </c>
      <c r="I52" s="43">
        <v>1.5</v>
      </c>
      <c r="J52" s="43">
        <v>8.5</v>
      </c>
      <c r="K52" s="44" t="s">
        <v>66</v>
      </c>
      <c r="L52" s="43">
        <v>12.6</v>
      </c>
    </row>
    <row r="53" spans="1:12" ht="15" x14ac:dyDescent="0.25">
      <c r="A53" s="23"/>
      <c r="B53" s="15"/>
      <c r="C53" s="11"/>
      <c r="D53" s="6"/>
      <c r="E53" s="42" t="s">
        <v>67</v>
      </c>
      <c r="F53" s="43">
        <v>20</v>
      </c>
      <c r="G53" s="43">
        <v>0.7</v>
      </c>
      <c r="H53" s="43">
        <v>1.5</v>
      </c>
      <c r="I53" s="43">
        <v>1.9</v>
      </c>
      <c r="J53" s="43">
        <v>23.8</v>
      </c>
      <c r="K53" s="44" t="s">
        <v>68</v>
      </c>
      <c r="L53" s="43">
        <v>5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590</v>
      </c>
      <c r="G54" s="19">
        <f t="shared" ref="G54" si="17">SUM(G46:G53)</f>
        <v>27.699999999999996</v>
      </c>
      <c r="H54" s="19">
        <f t="shared" ref="H54" si="18">SUM(H46:H53)</f>
        <v>21.720000000000002</v>
      </c>
      <c r="I54" s="19">
        <f t="shared" ref="I54" si="19">SUM(I46:I53)</f>
        <v>83.700000000000017</v>
      </c>
      <c r="J54" s="19">
        <f t="shared" ref="J54:L54" si="20">SUM(J46:J53)</f>
        <v>641.79999999999995</v>
      </c>
      <c r="K54" s="25"/>
      <c r="L54" s="19">
        <f t="shared" si="20"/>
        <v>80.649999999999991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1">SUM(G55:G63)</f>
        <v>0</v>
      </c>
      <c r="H64" s="19">
        <f t="shared" ref="H64" si="22">SUM(H55:H63)</f>
        <v>0</v>
      </c>
      <c r="I64" s="19">
        <f t="shared" ref="I64" si="23">SUM(I55:I63)</f>
        <v>0</v>
      </c>
      <c r="J64" s="19">
        <f t="shared" ref="J64:L64" si="24">SUM(J55:J63)</f>
        <v>0</v>
      </c>
      <c r="K64" s="25"/>
      <c r="L64" s="19">
        <f t="shared" si="24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52" t="s">
        <v>4</v>
      </c>
      <c r="D65" s="53"/>
      <c r="E65" s="31"/>
      <c r="F65" s="32">
        <f>F54+F64</f>
        <v>590</v>
      </c>
      <c r="G65" s="32">
        <f t="shared" ref="G65" si="25">G54+G64</f>
        <v>27.699999999999996</v>
      </c>
      <c r="H65" s="32">
        <f t="shared" ref="H65" si="26">H54+H64</f>
        <v>21.720000000000002</v>
      </c>
      <c r="I65" s="32">
        <f t="shared" ref="I65" si="27">I54+I64</f>
        <v>83.700000000000017</v>
      </c>
      <c r="J65" s="32">
        <f t="shared" ref="J65:L65" si="28">J54+J64</f>
        <v>641.79999999999995</v>
      </c>
      <c r="K65" s="32"/>
      <c r="L65" s="32">
        <f t="shared" si="28"/>
        <v>80.649999999999991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69</v>
      </c>
      <c r="F66" s="40">
        <v>200</v>
      </c>
      <c r="G66" s="40">
        <v>5.3</v>
      </c>
      <c r="H66" s="40">
        <v>5.4</v>
      </c>
      <c r="I66" s="40">
        <v>28.7</v>
      </c>
      <c r="J66" s="40">
        <v>184.5</v>
      </c>
      <c r="K66" s="41" t="s">
        <v>70</v>
      </c>
      <c r="L66" s="40">
        <v>26.93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22</v>
      </c>
      <c r="E68" s="42" t="s">
        <v>71</v>
      </c>
      <c r="F68" s="43">
        <v>200</v>
      </c>
      <c r="G68" s="43">
        <v>3.9</v>
      </c>
      <c r="H68" s="43">
        <v>2.9</v>
      </c>
      <c r="I68" s="43">
        <v>11.2</v>
      </c>
      <c r="J68" s="43">
        <v>86</v>
      </c>
      <c r="K68" s="44" t="s">
        <v>72</v>
      </c>
      <c r="L68" s="43">
        <v>15.6</v>
      </c>
    </row>
    <row r="69" spans="1:12" ht="15" x14ac:dyDescent="0.25">
      <c r="A69" s="23"/>
      <c r="B69" s="15"/>
      <c r="C69" s="11"/>
      <c r="D69" s="7" t="s">
        <v>23</v>
      </c>
      <c r="E69" s="42" t="s">
        <v>43</v>
      </c>
      <c r="F69" s="43">
        <v>45</v>
      </c>
      <c r="G69" s="43">
        <v>3.4</v>
      </c>
      <c r="H69" s="43">
        <v>0.4</v>
      </c>
      <c r="I69" s="43">
        <v>22.1</v>
      </c>
      <c r="J69" s="43">
        <v>105.5</v>
      </c>
      <c r="K69" s="44" t="s">
        <v>49</v>
      </c>
      <c r="L69" s="43">
        <v>2.17</v>
      </c>
    </row>
    <row r="70" spans="1:12" ht="15" x14ac:dyDescent="0.25">
      <c r="A70" s="23"/>
      <c r="B70" s="15"/>
      <c r="C70" s="11"/>
      <c r="D70" s="7" t="s">
        <v>23</v>
      </c>
      <c r="E70" s="42" t="s">
        <v>44</v>
      </c>
      <c r="F70" s="43">
        <v>25</v>
      </c>
      <c r="G70" s="43">
        <v>1.7</v>
      </c>
      <c r="H70" s="43">
        <v>0.3</v>
      </c>
      <c r="I70" s="43">
        <v>8.4</v>
      </c>
      <c r="J70" s="43">
        <v>42.7</v>
      </c>
      <c r="K70" s="44" t="s">
        <v>49</v>
      </c>
      <c r="L70" s="43">
        <v>1.5</v>
      </c>
    </row>
    <row r="71" spans="1:12" ht="15" x14ac:dyDescent="0.25">
      <c r="A71" s="23"/>
      <c r="B71" s="15"/>
      <c r="C71" s="11"/>
      <c r="D71" s="7" t="s">
        <v>24</v>
      </c>
      <c r="E71" s="42" t="s">
        <v>73</v>
      </c>
      <c r="F71" s="43">
        <v>120</v>
      </c>
      <c r="G71" s="43">
        <v>0.5</v>
      </c>
      <c r="H71" s="43">
        <v>0.5</v>
      </c>
      <c r="I71" s="43">
        <v>11.8</v>
      </c>
      <c r="J71" s="43">
        <v>53.3</v>
      </c>
      <c r="K71" s="44" t="s">
        <v>49</v>
      </c>
      <c r="L71" s="43">
        <v>18.350000000000001</v>
      </c>
    </row>
    <row r="72" spans="1:12" ht="15" x14ac:dyDescent="0.25">
      <c r="A72" s="23"/>
      <c r="B72" s="15"/>
      <c r="C72" s="11"/>
      <c r="D72" s="6"/>
      <c r="E72" s="42" t="s">
        <v>46</v>
      </c>
      <c r="F72" s="43">
        <v>15</v>
      </c>
      <c r="G72" s="43">
        <v>3.5</v>
      </c>
      <c r="H72" s="43">
        <v>4.4000000000000004</v>
      </c>
      <c r="I72" s="43">
        <v>0</v>
      </c>
      <c r="J72" s="43">
        <v>53.7</v>
      </c>
      <c r="K72" s="44" t="s">
        <v>50</v>
      </c>
      <c r="L72" s="43">
        <v>10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605</v>
      </c>
      <c r="G74" s="19">
        <f t="shared" ref="G74" si="29">SUM(G66:G73)</f>
        <v>18.299999999999997</v>
      </c>
      <c r="H74" s="19">
        <f t="shared" ref="H74" si="30">SUM(H66:H73)</f>
        <v>13.900000000000002</v>
      </c>
      <c r="I74" s="19">
        <f t="shared" ref="I74" si="31">SUM(I66:I73)</f>
        <v>82.2</v>
      </c>
      <c r="J74" s="19">
        <f t="shared" ref="J74:L74" si="32">SUM(J66:J73)</f>
        <v>525.70000000000005</v>
      </c>
      <c r="K74" s="25"/>
      <c r="L74" s="19">
        <f>SUM(L66:L73)</f>
        <v>74.550000000000011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3">SUM(G75:G83)</f>
        <v>0</v>
      </c>
      <c r="H84" s="19">
        <f t="shared" ref="H84" si="34">SUM(H75:H83)</f>
        <v>0</v>
      </c>
      <c r="I84" s="19">
        <f t="shared" ref="I84" si="35">SUM(I75:I83)</f>
        <v>0</v>
      </c>
      <c r="J84" s="19">
        <f t="shared" ref="J84:L84" si="36">SUM(J75:J83)</f>
        <v>0</v>
      </c>
      <c r="K84" s="25"/>
      <c r="L84" s="19">
        <f t="shared" si="36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52" t="s">
        <v>4</v>
      </c>
      <c r="D85" s="53"/>
      <c r="E85" s="31"/>
      <c r="F85" s="32">
        <f>F74+F84</f>
        <v>605</v>
      </c>
      <c r="G85" s="32">
        <f t="shared" ref="G85" si="37">G74+G84</f>
        <v>18.299999999999997</v>
      </c>
      <c r="H85" s="32">
        <f t="shared" ref="H85" si="38">H74+H84</f>
        <v>13.900000000000002</v>
      </c>
      <c r="I85" s="32">
        <f t="shared" ref="I85" si="39">I74+I84</f>
        <v>82.2</v>
      </c>
      <c r="J85" s="32">
        <f t="shared" ref="J85:L85" si="40">J74+J84</f>
        <v>525.70000000000005</v>
      </c>
      <c r="K85" s="32"/>
      <c r="L85" s="32">
        <f t="shared" si="40"/>
        <v>74.550000000000011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74</v>
      </c>
      <c r="F86" s="40">
        <v>150</v>
      </c>
      <c r="G86" s="40">
        <v>5.3</v>
      </c>
      <c r="H86" s="40">
        <v>4.9000000000000004</v>
      </c>
      <c r="I86" s="40">
        <v>32.799999999999997</v>
      </c>
      <c r="J86" s="40">
        <v>196.8</v>
      </c>
      <c r="K86" s="41" t="s">
        <v>75</v>
      </c>
      <c r="L86" s="40">
        <v>13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100</v>
      </c>
      <c r="G87" s="43">
        <v>13.9</v>
      </c>
      <c r="H87" s="43">
        <v>7.4</v>
      </c>
      <c r="I87" s="43">
        <v>6.3</v>
      </c>
      <c r="J87" s="43">
        <v>147.30000000000001</v>
      </c>
      <c r="K87" s="44" t="s">
        <v>77</v>
      </c>
      <c r="L87" s="43">
        <v>28.6</v>
      </c>
    </row>
    <row r="88" spans="1:12" ht="15" x14ac:dyDescent="0.25">
      <c r="A88" s="23"/>
      <c r="B88" s="15"/>
      <c r="C88" s="11"/>
      <c r="D88" s="7" t="s">
        <v>22</v>
      </c>
      <c r="E88" s="42" t="s">
        <v>42</v>
      </c>
      <c r="F88" s="43">
        <v>200</v>
      </c>
      <c r="G88" s="43">
        <v>1.6</v>
      </c>
      <c r="H88" s="43">
        <v>1.1000000000000001</v>
      </c>
      <c r="I88" s="43">
        <v>8.6</v>
      </c>
      <c r="J88" s="43">
        <v>50.9</v>
      </c>
      <c r="K88" s="44" t="s">
        <v>48</v>
      </c>
      <c r="L88" s="43">
        <v>12.6</v>
      </c>
    </row>
    <row r="89" spans="1:12" ht="15" x14ac:dyDescent="0.25">
      <c r="A89" s="23"/>
      <c r="B89" s="15"/>
      <c r="C89" s="11"/>
      <c r="D89" s="7" t="s">
        <v>23</v>
      </c>
      <c r="E89" s="42" t="s">
        <v>43</v>
      </c>
      <c r="F89" s="43">
        <v>45</v>
      </c>
      <c r="G89" s="43">
        <v>3.4</v>
      </c>
      <c r="H89" s="43">
        <v>0.4</v>
      </c>
      <c r="I89" s="43">
        <v>22.1</v>
      </c>
      <c r="J89" s="43">
        <v>105.5</v>
      </c>
      <c r="K89" s="44" t="s">
        <v>49</v>
      </c>
      <c r="L89" s="43">
        <v>2.17</v>
      </c>
    </row>
    <row r="90" spans="1:12" ht="15" x14ac:dyDescent="0.25">
      <c r="A90" s="23"/>
      <c r="B90" s="15"/>
      <c r="C90" s="11"/>
      <c r="D90" s="7" t="s">
        <v>23</v>
      </c>
      <c r="E90" s="42" t="s">
        <v>44</v>
      </c>
      <c r="F90" s="43">
        <v>25</v>
      </c>
      <c r="G90" s="43">
        <v>1.7</v>
      </c>
      <c r="H90" s="43">
        <v>0.3</v>
      </c>
      <c r="I90" s="43">
        <v>8.4</v>
      </c>
      <c r="J90" s="43">
        <v>42.7</v>
      </c>
      <c r="K90" s="44" t="s">
        <v>49</v>
      </c>
      <c r="L90" s="43">
        <v>1.5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51" t="s">
        <v>26</v>
      </c>
      <c r="E92" s="42" t="s">
        <v>65</v>
      </c>
      <c r="F92" s="43">
        <v>60</v>
      </c>
      <c r="G92" s="43">
        <v>0.5</v>
      </c>
      <c r="H92" s="43">
        <v>0.01</v>
      </c>
      <c r="I92" s="43">
        <v>1.5</v>
      </c>
      <c r="J92" s="43">
        <v>8.5</v>
      </c>
      <c r="K92" s="44" t="s">
        <v>66</v>
      </c>
      <c r="L92" s="43">
        <v>12.6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580</v>
      </c>
      <c r="G94" s="19">
        <f t="shared" ref="G94" si="41">SUM(G86:G93)</f>
        <v>26.4</v>
      </c>
      <c r="H94" s="19">
        <f t="shared" ref="H94" si="42">SUM(H86:H93)</f>
        <v>14.110000000000001</v>
      </c>
      <c r="I94" s="19">
        <f t="shared" ref="I94" si="43">SUM(I86:I93)</f>
        <v>79.7</v>
      </c>
      <c r="J94" s="19">
        <f t="shared" ref="J94:L94" si="44">SUM(J86:J93)</f>
        <v>551.70000000000005</v>
      </c>
      <c r="K94" s="25"/>
      <c r="L94" s="19">
        <f t="shared" si="44"/>
        <v>70.47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5">SUM(G95:G103)</f>
        <v>0</v>
      </c>
      <c r="H104" s="19">
        <f t="shared" ref="H104" si="46">SUM(H95:H103)</f>
        <v>0</v>
      </c>
      <c r="I104" s="19">
        <f t="shared" ref="I104" si="47">SUM(I95:I103)</f>
        <v>0</v>
      </c>
      <c r="J104" s="19">
        <f t="shared" ref="J104:L104" si="48">SUM(J95:J103)</f>
        <v>0</v>
      </c>
      <c r="K104" s="25"/>
      <c r="L104" s="19">
        <f t="shared" si="48"/>
        <v>0</v>
      </c>
    </row>
    <row r="105" spans="1:12" ht="15.75" customHeight="1" x14ac:dyDescent="0.2">
      <c r="A105" s="29">
        <f>A86</f>
        <v>1</v>
      </c>
      <c r="B105" s="30">
        <f>B86</f>
        <v>5</v>
      </c>
      <c r="C105" s="52" t="s">
        <v>4</v>
      </c>
      <c r="D105" s="53"/>
      <c r="E105" s="31"/>
      <c r="F105" s="32">
        <f>F94+F104</f>
        <v>580</v>
      </c>
      <c r="G105" s="32">
        <f t="shared" ref="G105" si="49">G94+G104</f>
        <v>26.4</v>
      </c>
      <c r="H105" s="32">
        <f t="shared" ref="H105" si="50">H94+H104</f>
        <v>14.110000000000001</v>
      </c>
      <c r="I105" s="32">
        <f t="shared" ref="I105" si="51">I94+I104</f>
        <v>79.7</v>
      </c>
      <c r="J105" s="32">
        <f t="shared" ref="J105:L105" si="52">J94+J104</f>
        <v>551.70000000000005</v>
      </c>
      <c r="K105" s="32"/>
      <c r="L105" s="32">
        <f t="shared" si="52"/>
        <v>70.47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79</v>
      </c>
      <c r="F106" s="40">
        <v>200</v>
      </c>
      <c r="G106" s="40">
        <v>8.3000000000000007</v>
      </c>
      <c r="H106" s="40">
        <v>10.1</v>
      </c>
      <c r="I106" s="40">
        <v>37.6</v>
      </c>
      <c r="J106" s="40">
        <v>274.89999999999998</v>
      </c>
      <c r="K106" s="41" t="s">
        <v>80</v>
      </c>
      <c r="L106" s="40">
        <v>26.7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22</v>
      </c>
      <c r="E108" s="42" t="s">
        <v>55</v>
      </c>
      <c r="F108" s="43">
        <v>200</v>
      </c>
      <c r="G108" s="43">
        <v>4.7</v>
      </c>
      <c r="H108" s="43">
        <v>3.5</v>
      </c>
      <c r="I108" s="43">
        <v>12.5</v>
      </c>
      <c r="J108" s="43">
        <v>100.4</v>
      </c>
      <c r="K108" s="44" t="s">
        <v>56</v>
      </c>
      <c r="L108" s="43">
        <v>15.4</v>
      </c>
    </row>
    <row r="109" spans="1:12" ht="15" x14ac:dyDescent="0.25">
      <c r="A109" s="23"/>
      <c r="B109" s="15"/>
      <c r="C109" s="11"/>
      <c r="D109" s="7" t="s">
        <v>23</v>
      </c>
      <c r="E109" s="42" t="s">
        <v>43</v>
      </c>
      <c r="F109" s="43">
        <v>45</v>
      </c>
      <c r="G109" s="43">
        <v>3.4</v>
      </c>
      <c r="H109" s="43">
        <v>0.4</v>
      </c>
      <c r="I109" s="43">
        <v>22.1</v>
      </c>
      <c r="J109" s="43">
        <v>105.5</v>
      </c>
      <c r="K109" s="44" t="s">
        <v>49</v>
      </c>
      <c r="L109" s="43">
        <v>2.17</v>
      </c>
    </row>
    <row r="110" spans="1:12" ht="15" x14ac:dyDescent="0.25">
      <c r="A110" s="23"/>
      <c r="B110" s="15"/>
      <c r="C110" s="11"/>
      <c r="D110" s="7" t="s">
        <v>23</v>
      </c>
      <c r="E110" s="42" t="s">
        <v>44</v>
      </c>
      <c r="F110" s="43">
        <v>25</v>
      </c>
      <c r="G110" s="43">
        <v>1.7</v>
      </c>
      <c r="H110" s="43">
        <v>0.3</v>
      </c>
      <c r="I110" s="43">
        <v>8.4</v>
      </c>
      <c r="J110" s="43">
        <v>42.7</v>
      </c>
      <c r="K110" s="44" t="s">
        <v>49</v>
      </c>
      <c r="L110" s="43">
        <v>1.5</v>
      </c>
    </row>
    <row r="111" spans="1:12" ht="15" x14ac:dyDescent="0.25">
      <c r="A111" s="23"/>
      <c r="B111" s="15"/>
      <c r="C111" s="11"/>
      <c r="D111" s="7" t="s">
        <v>24</v>
      </c>
      <c r="E111" s="42" t="s">
        <v>45</v>
      </c>
      <c r="F111" s="43">
        <v>140</v>
      </c>
      <c r="G111" s="43">
        <v>1.1000000000000001</v>
      </c>
      <c r="H111" s="43">
        <v>0.3</v>
      </c>
      <c r="I111" s="43">
        <v>10.5</v>
      </c>
      <c r="J111" s="43">
        <v>49</v>
      </c>
      <c r="K111" s="44" t="s">
        <v>49</v>
      </c>
      <c r="L111" s="43">
        <v>19</v>
      </c>
    </row>
    <row r="112" spans="1:12" ht="15" x14ac:dyDescent="0.25">
      <c r="A112" s="23"/>
      <c r="B112" s="15"/>
      <c r="C112" s="11"/>
      <c r="D112" s="6"/>
      <c r="E112" s="42" t="s">
        <v>46</v>
      </c>
      <c r="F112" s="43">
        <v>20</v>
      </c>
      <c r="G112" s="43">
        <v>4.5999999999999996</v>
      </c>
      <c r="H112" s="43">
        <v>5.9</v>
      </c>
      <c r="I112" s="43">
        <v>0</v>
      </c>
      <c r="J112" s="43">
        <v>71.7</v>
      </c>
      <c r="K112" s="44" t="s">
        <v>50</v>
      </c>
      <c r="L112" s="43">
        <v>13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630</v>
      </c>
      <c r="G114" s="19">
        <f t="shared" ref="G114:J114" si="53">SUM(G106:G113)</f>
        <v>23.799999999999997</v>
      </c>
      <c r="H114" s="19">
        <f t="shared" si="53"/>
        <v>20.5</v>
      </c>
      <c r="I114" s="19">
        <f t="shared" si="53"/>
        <v>91.100000000000009</v>
      </c>
      <c r="J114" s="19">
        <f t="shared" si="53"/>
        <v>644.20000000000005</v>
      </c>
      <c r="K114" s="25"/>
      <c r="L114" s="19">
        <f t="shared" ref="L114" si="54">SUM(L106:L113)</f>
        <v>77.77000000000001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5">SUM(G115:G123)</f>
        <v>0</v>
      </c>
      <c r="H124" s="19">
        <f t="shared" si="55"/>
        <v>0</v>
      </c>
      <c r="I124" s="19">
        <f t="shared" si="55"/>
        <v>0</v>
      </c>
      <c r="J124" s="19">
        <f t="shared" si="55"/>
        <v>0</v>
      </c>
      <c r="K124" s="25"/>
      <c r="L124" s="19">
        <f t="shared" ref="L124" si="56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52" t="s">
        <v>4</v>
      </c>
      <c r="D125" s="53"/>
      <c r="E125" s="31"/>
      <c r="F125" s="32">
        <f>F114+F124</f>
        <v>630</v>
      </c>
      <c r="G125" s="32">
        <f t="shared" ref="G125" si="57">G114+G124</f>
        <v>23.799999999999997</v>
      </c>
      <c r="H125" s="32">
        <f t="shared" ref="H125" si="58">H114+H124</f>
        <v>20.5</v>
      </c>
      <c r="I125" s="32">
        <f t="shared" ref="I125" si="59">I114+I124</f>
        <v>91.100000000000009</v>
      </c>
      <c r="J125" s="32">
        <f t="shared" ref="J125:L125" si="60">J114+J124</f>
        <v>644.20000000000005</v>
      </c>
      <c r="K125" s="32"/>
      <c r="L125" s="32">
        <f t="shared" si="60"/>
        <v>77.77000000000001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81</v>
      </c>
      <c r="F126" s="40">
        <v>150</v>
      </c>
      <c r="G126" s="40">
        <v>4.7</v>
      </c>
      <c r="H126" s="40">
        <v>6.2</v>
      </c>
      <c r="I126" s="40">
        <v>26.5</v>
      </c>
      <c r="J126" s="40">
        <v>180.7</v>
      </c>
      <c r="K126" s="41" t="s">
        <v>82</v>
      </c>
      <c r="L126" s="40">
        <v>13</v>
      </c>
    </row>
    <row r="127" spans="1:12" ht="15" x14ac:dyDescent="0.25">
      <c r="A127" s="14"/>
      <c r="B127" s="15"/>
      <c r="C127" s="11"/>
      <c r="D127" s="6"/>
      <c r="E127" s="42" t="s">
        <v>53</v>
      </c>
      <c r="F127" s="43">
        <v>100</v>
      </c>
      <c r="G127" s="43">
        <v>14.1</v>
      </c>
      <c r="H127" s="43">
        <v>5.8</v>
      </c>
      <c r="I127" s="43">
        <v>4.4000000000000004</v>
      </c>
      <c r="J127" s="43">
        <v>126.4</v>
      </c>
      <c r="K127" s="44" t="s">
        <v>54</v>
      </c>
      <c r="L127" s="43">
        <v>23.6</v>
      </c>
    </row>
    <row r="128" spans="1:12" ht="15" x14ac:dyDescent="0.25">
      <c r="A128" s="14"/>
      <c r="B128" s="15"/>
      <c r="C128" s="11"/>
      <c r="D128" s="7" t="s">
        <v>22</v>
      </c>
      <c r="E128" s="42" t="s">
        <v>63</v>
      </c>
      <c r="F128" s="43">
        <v>200</v>
      </c>
      <c r="G128" s="43">
        <v>0.2</v>
      </c>
      <c r="H128" s="43">
        <v>0.01</v>
      </c>
      <c r="I128" s="43">
        <v>6.6</v>
      </c>
      <c r="J128" s="43">
        <v>27.9</v>
      </c>
      <c r="K128" s="44" t="s">
        <v>64</v>
      </c>
      <c r="L128" s="43">
        <v>9.1999999999999993</v>
      </c>
    </row>
    <row r="129" spans="1:12" ht="15" x14ac:dyDescent="0.25">
      <c r="A129" s="14"/>
      <c r="B129" s="15"/>
      <c r="C129" s="11"/>
      <c r="D129" s="7" t="s">
        <v>23</v>
      </c>
      <c r="E129" s="42" t="s">
        <v>43</v>
      </c>
      <c r="F129" s="43">
        <v>45</v>
      </c>
      <c r="G129" s="43">
        <v>3.4</v>
      </c>
      <c r="H129" s="43">
        <v>0.4</v>
      </c>
      <c r="I129" s="43">
        <v>22.1</v>
      </c>
      <c r="J129" s="43">
        <v>105.5</v>
      </c>
      <c r="K129" s="44" t="s">
        <v>49</v>
      </c>
      <c r="L129" s="43">
        <v>2.17</v>
      </c>
    </row>
    <row r="130" spans="1:12" ht="15" x14ac:dyDescent="0.25">
      <c r="A130" s="14"/>
      <c r="B130" s="15"/>
      <c r="C130" s="11"/>
      <c r="D130" s="7" t="s">
        <v>23</v>
      </c>
      <c r="E130" s="42" t="s">
        <v>44</v>
      </c>
      <c r="F130" s="43">
        <v>25</v>
      </c>
      <c r="G130" s="43">
        <v>1.7</v>
      </c>
      <c r="H130" s="43">
        <v>0.3</v>
      </c>
      <c r="I130" s="43">
        <v>8.4</v>
      </c>
      <c r="J130" s="43">
        <v>42.7</v>
      </c>
      <c r="K130" s="44" t="s">
        <v>49</v>
      </c>
      <c r="L130" s="43">
        <v>1.5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51" t="s">
        <v>26</v>
      </c>
      <c r="E132" s="42" t="s">
        <v>83</v>
      </c>
      <c r="F132" s="43">
        <v>60</v>
      </c>
      <c r="G132" s="43">
        <v>0.7</v>
      </c>
      <c r="H132" s="43">
        <v>0.1</v>
      </c>
      <c r="I132" s="43">
        <v>2.2999999999999998</v>
      </c>
      <c r="J132" s="43">
        <v>12.8</v>
      </c>
      <c r="K132" s="44" t="s">
        <v>84</v>
      </c>
      <c r="L132" s="43">
        <v>13.7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580</v>
      </c>
      <c r="G134" s="19">
        <f t="shared" ref="G134:J134" si="61">SUM(G126:G133)</f>
        <v>24.799999999999997</v>
      </c>
      <c r="H134" s="19">
        <f t="shared" si="61"/>
        <v>12.81</v>
      </c>
      <c r="I134" s="19">
        <f t="shared" si="61"/>
        <v>70.3</v>
      </c>
      <c r="J134" s="19">
        <f t="shared" si="61"/>
        <v>496</v>
      </c>
      <c r="K134" s="25"/>
      <c r="L134" s="19">
        <f t="shared" ref="L134" si="62">SUM(L126:L133)</f>
        <v>63.17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3">SUM(G135:G143)</f>
        <v>0</v>
      </c>
      <c r="H144" s="19">
        <f t="shared" si="63"/>
        <v>0</v>
      </c>
      <c r="I144" s="19">
        <f t="shared" si="63"/>
        <v>0</v>
      </c>
      <c r="J144" s="19">
        <f t="shared" si="63"/>
        <v>0</v>
      </c>
      <c r="K144" s="25"/>
      <c r="L144" s="19">
        <f t="shared" ref="L144" si="64">SUM(L135:L143)</f>
        <v>0</v>
      </c>
    </row>
    <row r="145" spans="1:12" ht="15" x14ac:dyDescent="0.2">
      <c r="A145" s="33">
        <f>A126</f>
        <v>2</v>
      </c>
      <c r="B145" s="33">
        <f>B126</f>
        <v>2</v>
      </c>
      <c r="C145" s="52" t="s">
        <v>4</v>
      </c>
      <c r="D145" s="53"/>
      <c r="E145" s="31"/>
      <c r="F145" s="32">
        <f>F134+F144</f>
        <v>580</v>
      </c>
      <c r="G145" s="32">
        <f t="shared" ref="G145" si="65">G134+G144</f>
        <v>24.799999999999997</v>
      </c>
      <c r="H145" s="32">
        <f t="shared" ref="H145" si="66">H134+H144</f>
        <v>12.81</v>
      </c>
      <c r="I145" s="32">
        <f t="shared" ref="I145" si="67">I134+I144</f>
        <v>70.3</v>
      </c>
      <c r="J145" s="32">
        <f t="shared" ref="J145:L145" si="68">J134+J144</f>
        <v>496</v>
      </c>
      <c r="K145" s="32"/>
      <c r="L145" s="32">
        <f t="shared" si="68"/>
        <v>63.17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85</v>
      </c>
      <c r="F146" s="40">
        <v>200</v>
      </c>
      <c r="G146" s="40">
        <v>7.1</v>
      </c>
      <c r="H146" s="40">
        <v>5.8</v>
      </c>
      <c r="I146" s="40">
        <v>26.7</v>
      </c>
      <c r="J146" s="40">
        <v>187.3</v>
      </c>
      <c r="K146" s="41" t="s">
        <v>86</v>
      </c>
      <c r="L146" s="40">
        <v>22.75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22</v>
      </c>
      <c r="E148" s="42" t="s">
        <v>87</v>
      </c>
      <c r="F148" s="43">
        <v>200</v>
      </c>
      <c r="G148" s="43">
        <v>3.9</v>
      </c>
      <c r="H148" s="43">
        <v>2.9</v>
      </c>
      <c r="I148" s="43">
        <v>11.2</v>
      </c>
      <c r="J148" s="43">
        <v>86</v>
      </c>
      <c r="K148" s="44" t="s">
        <v>72</v>
      </c>
      <c r="L148" s="43">
        <v>13.6</v>
      </c>
    </row>
    <row r="149" spans="1:12" ht="15" x14ac:dyDescent="0.25">
      <c r="A149" s="23"/>
      <c r="B149" s="15"/>
      <c r="C149" s="11"/>
      <c r="D149" s="7" t="s">
        <v>23</v>
      </c>
      <c r="E149" s="42" t="s">
        <v>43</v>
      </c>
      <c r="F149" s="43">
        <v>45</v>
      </c>
      <c r="G149" s="43">
        <v>3.4</v>
      </c>
      <c r="H149" s="43">
        <v>0.4</v>
      </c>
      <c r="I149" s="43">
        <v>22.1</v>
      </c>
      <c r="J149" s="43">
        <v>105.5</v>
      </c>
      <c r="K149" s="44" t="s">
        <v>49</v>
      </c>
      <c r="L149" s="43">
        <v>2.17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44</v>
      </c>
      <c r="F150" s="43">
        <v>25</v>
      </c>
      <c r="G150" s="43">
        <v>1.7</v>
      </c>
      <c r="H150" s="43">
        <v>0.3</v>
      </c>
      <c r="I150" s="43">
        <v>8.4</v>
      </c>
      <c r="J150" s="43">
        <v>42.7</v>
      </c>
      <c r="K150" s="44" t="s">
        <v>49</v>
      </c>
      <c r="L150" s="43">
        <v>1.5</v>
      </c>
    </row>
    <row r="151" spans="1:12" ht="15" x14ac:dyDescent="0.25">
      <c r="A151" s="23"/>
      <c r="B151" s="15"/>
      <c r="C151" s="11"/>
      <c r="D151" s="7" t="s">
        <v>24</v>
      </c>
      <c r="E151" s="42" t="s">
        <v>73</v>
      </c>
      <c r="F151" s="43">
        <v>120</v>
      </c>
      <c r="G151" s="43">
        <v>0.5</v>
      </c>
      <c r="H151" s="43">
        <v>0.5</v>
      </c>
      <c r="I151" s="43">
        <v>11.8</v>
      </c>
      <c r="J151" s="43">
        <v>53.3</v>
      </c>
      <c r="K151" s="44" t="s">
        <v>49</v>
      </c>
      <c r="L151" s="43">
        <v>18.350000000000001</v>
      </c>
    </row>
    <row r="152" spans="1:12" ht="15" x14ac:dyDescent="0.25">
      <c r="A152" s="23"/>
      <c r="B152" s="15"/>
      <c r="C152" s="11"/>
      <c r="D152" s="6"/>
      <c r="E152" s="42" t="s">
        <v>46</v>
      </c>
      <c r="F152" s="43">
        <v>15</v>
      </c>
      <c r="G152" s="43">
        <v>3.5</v>
      </c>
      <c r="H152" s="43">
        <v>4.4000000000000004</v>
      </c>
      <c r="I152" s="43">
        <v>0</v>
      </c>
      <c r="J152" s="43">
        <v>53.7</v>
      </c>
      <c r="K152" s="44" t="s">
        <v>50</v>
      </c>
      <c r="L152" s="43">
        <v>10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605</v>
      </c>
      <c r="G154" s="19">
        <f t="shared" ref="G154:J154" si="69">SUM(G146:G153)</f>
        <v>20.100000000000001</v>
      </c>
      <c r="H154" s="19">
        <f t="shared" si="69"/>
        <v>14.3</v>
      </c>
      <c r="I154" s="19">
        <f t="shared" si="69"/>
        <v>80.2</v>
      </c>
      <c r="J154" s="19">
        <f t="shared" si="69"/>
        <v>528.5</v>
      </c>
      <c r="K154" s="25"/>
      <c r="L154" s="19">
        <f t="shared" ref="L154" si="70">SUM(L146:L153)</f>
        <v>68.37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71">SUM(G155:G163)</f>
        <v>0</v>
      </c>
      <c r="H164" s="19">
        <f t="shared" si="71"/>
        <v>0</v>
      </c>
      <c r="I164" s="19">
        <f t="shared" si="71"/>
        <v>0</v>
      </c>
      <c r="J164" s="19">
        <f t="shared" si="71"/>
        <v>0</v>
      </c>
      <c r="K164" s="25"/>
      <c r="L164" s="19">
        <f t="shared" ref="L164" si="72">SUM(L155:L163)</f>
        <v>0</v>
      </c>
    </row>
    <row r="165" spans="1:12" ht="15" x14ac:dyDescent="0.2">
      <c r="A165" s="29">
        <f>A146</f>
        <v>2</v>
      </c>
      <c r="B165" s="30">
        <f>B146</f>
        <v>3</v>
      </c>
      <c r="C165" s="52" t="s">
        <v>4</v>
      </c>
      <c r="D165" s="53"/>
      <c r="E165" s="31"/>
      <c r="F165" s="32">
        <f>F154+F164</f>
        <v>605</v>
      </c>
      <c r="G165" s="32">
        <f t="shared" ref="G165" si="73">G154+G164</f>
        <v>20.100000000000001</v>
      </c>
      <c r="H165" s="32">
        <f t="shared" ref="H165" si="74">H154+H164</f>
        <v>14.3</v>
      </c>
      <c r="I165" s="32">
        <f t="shared" ref="I165" si="75">I154+I164</f>
        <v>80.2</v>
      </c>
      <c r="J165" s="32">
        <f t="shared" ref="J165:L165" si="76">J154+J164</f>
        <v>528.5</v>
      </c>
      <c r="K165" s="32"/>
      <c r="L165" s="32">
        <f t="shared" si="76"/>
        <v>68.37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 t="s">
        <v>88</v>
      </c>
      <c r="F166" s="40">
        <v>200</v>
      </c>
      <c r="G166" s="40">
        <v>27.2</v>
      </c>
      <c r="H166" s="40">
        <v>8.1</v>
      </c>
      <c r="I166" s="40">
        <v>33.200000000000003</v>
      </c>
      <c r="J166" s="40">
        <v>314.60000000000002</v>
      </c>
      <c r="K166" s="41" t="s">
        <v>89</v>
      </c>
      <c r="L166" s="40">
        <v>32.799999999999997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42</v>
      </c>
      <c r="F168" s="43">
        <v>200</v>
      </c>
      <c r="G168" s="43">
        <v>1.6</v>
      </c>
      <c r="H168" s="43">
        <v>1.1000000000000001</v>
      </c>
      <c r="I168" s="43">
        <v>8.6</v>
      </c>
      <c r="J168" s="43">
        <v>50.9</v>
      </c>
      <c r="K168" s="44" t="s">
        <v>48</v>
      </c>
      <c r="L168" s="43">
        <v>12.6</v>
      </c>
    </row>
    <row r="169" spans="1:12" ht="15" x14ac:dyDescent="0.25">
      <c r="A169" s="23"/>
      <c r="B169" s="15"/>
      <c r="C169" s="11"/>
      <c r="D169" s="7" t="s">
        <v>23</v>
      </c>
      <c r="E169" s="42" t="s">
        <v>43</v>
      </c>
      <c r="F169" s="43">
        <v>45</v>
      </c>
      <c r="G169" s="43">
        <v>3.4</v>
      </c>
      <c r="H169" s="43">
        <v>0.4</v>
      </c>
      <c r="I169" s="43">
        <v>22.1</v>
      </c>
      <c r="J169" s="43">
        <v>105.5</v>
      </c>
      <c r="K169" s="44" t="s">
        <v>49</v>
      </c>
      <c r="L169" s="43">
        <v>2.17</v>
      </c>
    </row>
    <row r="170" spans="1:12" ht="15" x14ac:dyDescent="0.25">
      <c r="A170" s="23"/>
      <c r="B170" s="15"/>
      <c r="C170" s="11"/>
      <c r="D170" s="7" t="s">
        <v>23</v>
      </c>
      <c r="E170" s="42" t="s">
        <v>44</v>
      </c>
      <c r="F170" s="43">
        <v>25</v>
      </c>
      <c r="G170" s="43">
        <v>1.7</v>
      </c>
      <c r="H170" s="43">
        <v>0.3</v>
      </c>
      <c r="I170" s="43">
        <v>8.4</v>
      </c>
      <c r="J170" s="43">
        <v>42.7</v>
      </c>
      <c r="K170" s="44" t="s">
        <v>49</v>
      </c>
      <c r="L170" s="43">
        <v>1.5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51" t="s">
        <v>26</v>
      </c>
      <c r="E172" s="42" t="s">
        <v>65</v>
      </c>
      <c r="F172" s="43">
        <v>60</v>
      </c>
      <c r="G172" s="43">
        <v>0.5</v>
      </c>
      <c r="H172" s="43">
        <v>0.01</v>
      </c>
      <c r="I172" s="43">
        <v>1.5</v>
      </c>
      <c r="J172" s="43">
        <v>8.5</v>
      </c>
      <c r="K172" s="44" t="s">
        <v>66</v>
      </c>
      <c r="L172" s="43">
        <v>12.6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530</v>
      </c>
      <c r="G174" s="19">
        <f t="shared" ref="G174:J174" si="77">SUM(G166:G173)</f>
        <v>34.400000000000006</v>
      </c>
      <c r="H174" s="19">
        <f t="shared" si="77"/>
        <v>9.91</v>
      </c>
      <c r="I174" s="19">
        <f t="shared" si="77"/>
        <v>73.800000000000011</v>
      </c>
      <c r="J174" s="19">
        <f t="shared" si="77"/>
        <v>522.20000000000005</v>
      </c>
      <c r="K174" s="25"/>
      <c r="L174" s="19">
        <f t="shared" ref="L174" si="78">SUM(L166:L173)</f>
        <v>61.67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9">SUM(G175:G183)</f>
        <v>0</v>
      </c>
      <c r="H184" s="19">
        <f t="shared" si="79"/>
        <v>0</v>
      </c>
      <c r="I184" s="19">
        <f t="shared" si="79"/>
        <v>0</v>
      </c>
      <c r="J184" s="19">
        <f t="shared" si="79"/>
        <v>0</v>
      </c>
      <c r="K184" s="25"/>
      <c r="L184" s="19">
        <f t="shared" ref="L184" si="80">SUM(L175:L183)</f>
        <v>0</v>
      </c>
    </row>
    <row r="185" spans="1:12" ht="15" x14ac:dyDescent="0.2">
      <c r="A185" s="29">
        <f>A166</f>
        <v>2</v>
      </c>
      <c r="B185" s="30">
        <f>B166</f>
        <v>4</v>
      </c>
      <c r="C185" s="52" t="s">
        <v>4</v>
      </c>
      <c r="D185" s="53"/>
      <c r="E185" s="31"/>
      <c r="F185" s="32">
        <f>F174+F184</f>
        <v>530</v>
      </c>
      <c r="G185" s="32">
        <f t="shared" ref="G185" si="81">G174+G184</f>
        <v>34.400000000000006</v>
      </c>
      <c r="H185" s="32">
        <f t="shared" ref="H185" si="82">H174+H184</f>
        <v>9.91</v>
      </c>
      <c r="I185" s="32">
        <f t="shared" ref="I185" si="83">I174+I184</f>
        <v>73.800000000000011</v>
      </c>
      <c r="J185" s="32">
        <f t="shared" ref="J185:L185" si="84">J174+J184</f>
        <v>522.20000000000005</v>
      </c>
      <c r="K185" s="32"/>
      <c r="L185" s="32">
        <f t="shared" si="84"/>
        <v>61.67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51</v>
      </c>
      <c r="F186" s="40">
        <v>150</v>
      </c>
      <c r="G186" s="40">
        <v>4.5</v>
      </c>
      <c r="H186" s="40">
        <v>5.5</v>
      </c>
      <c r="I186" s="40">
        <v>26.5</v>
      </c>
      <c r="J186" s="40">
        <v>173.7</v>
      </c>
      <c r="K186" s="41" t="s">
        <v>52</v>
      </c>
      <c r="L186" s="40">
        <v>18.98</v>
      </c>
    </row>
    <row r="187" spans="1:12" ht="15" x14ac:dyDescent="0.25">
      <c r="A187" s="23"/>
      <c r="B187" s="15"/>
      <c r="C187" s="11"/>
      <c r="D187" s="6"/>
      <c r="E187" s="42" t="s">
        <v>90</v>
      </c>
      <c r="F187" s="43">
        <v>90</v>
      </c>
      <c r="G187" s="43">
        <v>12.3</v>
      </c>
      <c r="H187" s="43">
        <v>10.9</v>
      </c>
      <c r="I187" s="43">
        <v>6.1</v>
      </c>
      <c r="J187" s="43">
        <v>172</v>
      </c>
      <c r="K187" s="44" t="s">
        <v>91</v>
      </c>
      <c r="L187" s="43">
        <v>31.59</v>
      </c>
    </row>
    <row r="188" spans="1:12" ht="15" x14ac:dyDescent="0.25">
      <c r="A188" s="23"/>
      <c r="B188" s="15"/>
      <c r="C188" s="11"/>
      <c r="D188" s="7" t="s">
        <v>22</v>
      </c>
      <c r="E188" s="42" t="s">
        <v>92</v>
      </c>
      <c r="F188" s="43">
        <v>200</v>
      </c>
      <c r="G188" s="43">
        <v>0.5</v>
      </c>
      <c r="H188" s="43">
        <v>0</v>
      </c>
      <c r="I188" s="43">
        <v>19.8</v>
      </c>
      <c r="J188" s="43">
        <v>81</v>
      </c>
      <c r="K188" s="44" t="s">
        <v>93</v>
      </c>
      <c r="L188" s="43">
        <v>17.8</v>
      </c>
    </row>
    <row r="189" spans="1:12" ht="15" x14ac:dyDescent="0.25">
      <c r="A189" s="23"/>
      <c r="B189" s="15"/>
      <c r="C189" s="11"/>
      <c r="D189" s="7" t="s">
        <v>23</v>
      </c>
      <c r="E189" s="42" t="s">
        <v>44</v>
      </c>
      <c r="F189" s="43">
        <v>25</v>
      </c>
      <c r="G189" s="43">
        <v>1.7</v>
      </c>
      <c r="H189" s="43">
        <v>0.3</v>
      </c>
      <c r="I189" s="43">
        <v>8.4</v>
      </c>
      <c r="J189" s="43">
        <v>42.7</v>
      </c>
      <c r="K189" s="44" t="s">
        <v>49</v>
      </c>
      <c r="L189" s="43">
        <v>1.5</v>
      </c>
    </row>
    <row r="190" spans="1:12" ht="15" x14ac:dyDescent="0.25">
      <c r="A190" s="23"/>
      <c r="B190" s="15"/>
      <c r="C190" s="11"/>
      <c r="D190" s="7" t="s">
        <v>23</v>
      </c>
      <c r="E190" s="42" t="s">
        <v>43</v>
      </c>
      <c r="F190" s="43">
        <v>45</v>
      </c>
      <c r="G190" s="43">
        <v>3.4</v>
      </c>
      <c r="H190" s="43">
        <v>0.4</v>
      </c>
      <c r="I190" s="43">
        <v>22.1</v>
      </c>
      <c r="J190" s="43">
        <v>105.5</v>
      </c>
      <c r="K190" s="44" t="s">
        <v>49</v>
      </c>
      <c r="L190" s="43">
        <v>2.17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SUM(F186:F193)</f>
        <v>510</v>
      </c>
      <c r="G194" s="19">
        <f t="shared" ref="G194:J194" si="85">SUM(G186:G193)</f>
        <v>22.4</v>
      </c>
      <c r="H194" s="19">
        <f t="shared" si="85"/>
        <v>17.099999999999998</v>
      </c>
      <c r="I194" s="19">
        <f t="shared" si="85"/>
        <v>82.9</v>
      </c>
      <c r="J194" s="19">
        <f t="shared" si="85"/>
        <v>574.9</v>
      </c>
      <c r="K194" s="25"/>
      <c r="L194" s="19">
        <f t="shared" ref="L194" si="86">SUM(L186:L193)</f>
        <v>72.040000000000006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7">SUM(G195:G203)</f>
        <v>0</v>
      </c>
      <c r="H204" s="19">
        <f t="shared" si="87"/>
        <v>0</v>
      </c>
      <c r="I204" s="19">
        <f t="shared" si="87"/>
        <v>0</v>
      </c>
      <c r="J204" s="19">
        <f t="shared" si="87"/>
        <v>0</v>
      </c>
      <c r="K204" s="25"/>
      <c r="L204" s="19">
        <f t="shared" ref="L204" si="88">SUM(L195:L203)</f>
        <v>0</v>
      </c>
    </row>
    <row r="205" spans="1:12" ht="15" x14ac:dyDescent="0.2">
      <c r="A205" s="29">
        <f>A186</f>
        <v>2</v>
      </c>
      <c r="B205" s="30">
        <f>B186</f>
        <v>5</v>
      </c>
      <c r="C205" s="52" t="s">
        <v>4</v>
      </c>
      <c r="D205" s="53"/>
      <c r="E205" s="31"/>
      <c r="F205" s="32">
        <f>F194+F204</f>
        <v>510</v>
      </c>
      <c r="G205" s="32">
        <f t="shared" ref="G205" si="89">G194+G204</f>
        <v>22.4</v>
      </c>
      <c r="H205" s="32">
        <f t="shared" ref="H205" si="90">H194+H204</f>
        <v>17.099999999999998</v>
      </c>
      <c r="I205" s="32">
        <f t="shared" ref="I205" si="91">I194+I204</f>
        <v>82.9</v>
      </c>
      <c r="J205" s="32">
        <f t="shared" ref="J205:L205" si="92">J194+J204</f>
        <v>574.9</v>
      </c>
      <c r="K205" s="32"/>
      <c r="L205" s="32">
        <f t="shared" si="92"/>
        <v>72.040000000000006</v>
      </c>
    </row>
    <row r="206" spans="1:12" x14ac:dyDescent="0.2">
      <c r="A206" s="27"/>
      <c r="B206" s="28"/>
      <c r="C206" s="54" t="s">
        <v>5</v>
      </c>
      <c r="D206" s="54"/>
      <c r="E206" s="54"/>
      <c r="F206" s="34">
        <f>(F25+F45+F65+F85+F105+F125+F145+F165+F185+F205)/(IF(F25=0,0,1)+IF(F45=0,0,1)+IF(F65=0,0,1)+IF(F85=0,0,1)+IF(F105=0,0,1)+IF(F125=0,0,1)+IF(F145=0,0,1)+IF(F165=0,0,1)+IF(F185=0,0,1)+IF(F205=0,0,1))</f>
        <v>581</v>
      </c>
      <c r="G206" s="34">
        <f t="shared" ref="G206:J206" si="93">(G25+G45+G65+G85+G105+G125+G145+G165+G185+G205)/(IF(G25=0,0,1)+IF(G45=0,0,1)+IF(G65=0,0,1)+IF(G85=0,0,1)+IF(G105=0,0,1)+IF(G125=0,0,1)+IF(G145=0,0,1)+IF(G165=0,0,1)+IF(G185=0,0,1)+IF(G205=0,0,1))</f>
        <v>24.599999999999998</v>
      </c>
      <c r="H206" s="34">
        <f t="shared" si="93"/>
        <v>15.895000000000001</v>
      </c>
      <c r="I206" s="34">
        <f t="shared" si="93"/>
        <v>79.370000000000019</v>
      </c>
      <c r="J206" s="34">
        <f t="shared" si="93"/>
        <v>558.74999999999989</v>
      </c>
      <c r="K206" s="34"/>
      <c r="L206" s="34">
        <f t="shared" ref="L206" si="94">(L25+L45+L65+L85+L105+L125+L145+L165+L185+L205)/(IF(L25=0,0,1)+IF(L45=0,0,1)+IF(L65=0,0,1)+IF(L85=0,0,1)+IF(L105=0,0,1)+IF(L125=0,0,1)+IF(L145=0,0,1)+IF(L165=0,0,1)+IF(L185=0,0,1)+IF(L205=0,0,1))</f>
        <v>70.099999999999994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2025-01-05T13:10:55Z</dcterms:modified>
</cp:coreProperties>
</file>